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March 27, 2024\095\"/>
    </mc:Choice>
  </mc:AlternateContent>
  <xr:revisionPtr revIDLastSave="0" documentId="13_ncr:1_{58019997-F903-4906-8505-9D311E2B650F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PEX TOOLS" sheetId="1" r:id="rId1"/>
  </sheets>
  <definedNames>
    <definedName name="_xlnm._FilterDatabase" localSheetId="0" hidden="1">'PEX TOOLS'!$B$10:$G$39</definedName>
    <definedName name="_xlnm.Print_Area" localSheetId="0">'PEX TOOLS'!$A$1:$G$43</definedName>
    <definedName name="_xlnm.Print_Titles" localSheetId="0">'PEX TOOLS'!$10:$10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9" i="1"/>
  <c r="G40" i="1" s="1"/>
  <c r="G41" i="1" l="1"/>
  <c r="G38" i="1"/>
  <c r="G39" i="1"/>
  <c r="G37" i="1"/>
  <c r="G12" i="1"/>
  <c r="G36" i="1"/>
  <c r="G18" i="1"/>
  <c r="G28" i="1"/>
  <c r="G15" i="1"/>
  <c r="G34" i="1"/>
  <c r="G14" i="1"/>
  <c r="G17" i="1"/>
  <c r="G16" i="1"/>
  <c r="G23" i="1"/>
  <c r="G30" i="1"/>
  <c r="G25" i="1"/>
  <c r="G21" i="1"/>
  <c r="G26" i="1"/>
  <c r="G27" i="1"/>
  <c r="G19" i="1"/>
  <c r="G29" i="1"/>
  <c r="G33" i="1"/>
  <c r="G22" i="1"/>
  <c r="G35" i="1"/>
  <c r="G32" i="1"/>
  <c r="G13" i="1"/>
  <c r="G31" i="1"/>
  <c r="G20" i="1"/>
  <c r="G11" i="1"/>
</calcChain>
</file>

<file path=xl/sharedStrings.xml><?xml version="1.0" encoding="utf-8"?>
<sst xmlns="http://schemas.openxmlformats.org/spreadsheetml/2006/main" count="48" uniqueCount="48">
  <si>
    <t>PEX TOOLS &amp; ACCESSORIES</t>
  </si>
  <si>
    <t>Product Category - 095</t>
  </si>
  <si>
    <t>Multiplier</t>
  </si>
  <si>
    <t>CB Part #</t>
  </si>
  <si>
    <t>Description</t>
  </si>
  <si>
    <t>Carton Qty</t>
  </si>
  <si>
    <t xml:space="preserve">Nets </t>
  </si>
  <si>
    <t>PIPE UNCOILER -- DOMESTIC (TATK200)</t>
  </si>
  <si>
    <t>PIPE UNCOILER – ASSEMBLY REQUIRED - IMPORT (C/W CARRYING CASE)</t>
  </si>
  <si>
    <t>3/8"    ANGLE HEAD COPPER RING PEX CRIMP TOOL- IMPORT</t>
  </si>
  <si>
    <t>1/2"    ANGLE HEAD COPPER RING PEX CRIMP TOOL- IMPORT</t>
  </si>
  <si>
    <t>3/4"    ANGLE HEAD COPPER RING PEX CRIMP TOOL- IMPORT</t>
  </si>
  <si>
    <t>1"        ANGLE HEAD COPPER RING PEX CRIMP TOOL- IMPORT</t>
  </si>
  <si>
    <t>1/2" &amp; 3/4" (COMBO) ANGLE HEAD COP. RING PEX CRIMP TOOL- IMPORT</t>
  </si>
  <si>
    <t>1/2"    LONG HANDLED COPPER PEX CRIMP TOOL - IMPORT</t>
  </si>
  <si>
    <t>5/8"    LONG HANDLED COPPER PEX CRIMP TOOL - IMPORT</t>
  </si>
  <si>
    <t>3/4"    LONG HANDLED COPPER PEX CRIMP TOOL - IMPORT</t>
  </si>
  <si>
    <t>1"        LONG HANDLED COPPER PEX CRIMP TOOL - IMPORT</t>
  </si>
  <si>
    <t>1 1/4" LONG HANDLED COPPER PEX CRIMP TOOL - IMPORT</t>
  </si>
  <si>
    <t>1/2" &amp; 3/4" (COMBO) LONG HANDLED COP. PEX CRIMP TOOL - IMPORT</t>
  </si>
  <si>
    <t>1/2"    ANGLE HEAD SS SLEEVE PEX TOOL - IMPORT</t>
  </si>
  <si>
    <t>3/4"    ANGLE HEAD SS SLEEVE PEX TOOL - IMPORT</t>
  </si>
  <si>
    <t>1"        ANGLE HEAD SS SLEEVE PEX TOOL - IMPORT</t>
  </si>
  <si>
    <t>1/2"    LONG HANDLED SS SLEEVE PEX TOOL - IMPORT</t>
  </si>
  <si>
    <t>3/4"    LONG HANDLED SS SLEEVE PEX TOOL - IMPORT</t>
  </si>
  <si>
    <t>1"        LONG HANDLED SS SLEEVE PEX TOOL - IMPORT</t>
  </si>
  <si>
    <t>1/2" &amp; 3/4" (COMBO) LONG HAND. SS SLEEVE PEX TOOL - IMPORT</t>
  </si>
  <si>
    <t>TUBE CUTTER - SS BLADE - UP TO 1 3/8"  (AGI APC100SS)</t>
  </si>
  <si>
    <t>RATCHET TUBE CUTTER - SS BLADE - UP TO 2"  (AGI HL50)</t>
  </si>
  <si>
    <t>RATCHET TUBE CUTTER - SS BLADE - UP TO 1 1/2"  (AGI HL48)</t>
  </si>
  <si>
    <t>TUBE CUTTER - SS BLADE - UP TO 1 5/8" (AGI T135SS)</t>
  </si>
  <si>
    <t>952499SET-A</t>
  </si>
  <si>
    <t>REPL. TOOL PARTS FOR ALL CB ANGLE HEAD CRIMP TOOLS (CLIP–SPRING–CAM)</t>
  </si>
  <si>
    <t>952499SET-B</t>
  </si>
  <si>
    <t>REPL. TOOL PARTS FOR ALL CB LONG HDL. COP. RING TOOLS (CLIP–SPRING–CAM)</t>
  </si>
  <si>
    <t>952499SET-C</t>
  </si>
  <si>
    <t>REPL. TOOL PARTS FOR 1 1/4 CB LONG HDL. COP. RING TOOLS (CLIP–SPRING–CAM)</t>
  </si>
  <si>
    <t>952499SET-D</t>
  </si>
  <si>
    <t>REPL. TOOL PARTS FOR LONG HDL. CB SS SLV. TOOLS (CLIP–SPRING–CAM)</t>
  </si>
  <si>
    <t>UPC</t>
  </si>
  <si>
    <t>Enter             Discount %</t>
  </si>
  <si>
    <t>Oetiker HCC 2000  | 519 Hand Clamp Cutter(14100519)</t>
  </si>
  <si>
    <t>Oetiker HIP 7000 | 280  (3-Handle Ratchet Pincer)(14100280)</t>
  </si>
  <si>
    <t>NEW</t>
  </si>
  <si>
    <t xml:space="preserve">List Price </t>
  </si>
  <si>
    <t>PEX RING REMOVAL TOOL  - FOR 1/2"-1" RINGS</t>
  </si>
  <si>
    <t>Pricing Effective: March 27, 2024</t>
  </si>
  <si>
    <t>CND List Price # PEXT 2-24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</si>
</sst>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"/>
      <family val="2"/>
      <scheme val="minor"/>
    </font>
    <font>
      <sz val="11"/>
      <color theme="10"/>
      <name val="Calibri Light"/>
      <family val="2"/>
    </font>
    <font>
      <u/>
      <sz val="11"/>
      <color theme="10"/>
      <name val="Calibri Light"/>
      <family val="2"/>
    </font>
    <font>
      <sz val="11"/>
      <color theme="0"/>
      <name val="Calibri Light"/>
      <family val="2"/>
    </font>
    <font>
      <b/>
      <sz val="11"/>
      <color theme="0"/>
      <name val="Calibri"/>
      <family val="2"/>
    </font>
    <font>
      <b/>
      <sz val="11"/>
      <color theme="1"/>
      <name val="Calibri Light"/>
      <family val="2"/>
    </font>
    <font>
      <b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C00000"/>
      <name val="Calibri Light"/>
      <family val="2"/>
    </font>
    <font>
      <b/>
      <sz val="10"/>
      <color rgb="FFC00000"/>
      <name val="Calibri Light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4" applyFont="1" applyBorder="1" applyAlignment="1"/>
    <xf numFmtId="0" fontId="3" fillId="0" borderId="5" xfId="4" applyBorder="1" applyAlignment="1">
      <alignment horizontal="center"/>
    </xf>
    <xf numFmtId="0" fontId="7" fillId="0" borderId="0" xfId="4" applyFont="1" applyBorder="1" applyAlignment="1"/>
    <xf numFmtId="2" fontId="0" fillId="3" borderId="4" xfId="5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6" fillId="0" borderId="0" xfId="4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4" applyFont="1" applyBorder="1" applyAlignment="1">
      <alignment horizontal="center"/>
    </xf>
    <xf numFmtId="0" fontId="12" fillId="5" borderId="4" xfId="0" applyFont="1" applyFill="1" applyBorder="1" applyAlignment="1">
      <alignment horizontal="left" vertical="center" wrapText="1"/>
    </xf>
    <xf numFmtId="37" fontId="13" fillId="0" borderId="8" xfId="1" applyNumberFormat="1" applyFont="1" applyFill="1" applyBorder="1" applyAlignment="1">
      <alignment horizontal="center" vertical="center"/>
    </xf>
    <xf numFmtId="0" fontId="12" fillId="0" borderId="0" xfId="0" applyFont="1"/>
    <xf numFmtId="0" fontId="14" fillId="3" borderId="8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6" fillId="6" borderId="0" xfId="0" applyFont="1" applyFill="1" applyAlignment="1">
      <alignment horizontal="right"/>
    </xf>
    <xf numFmtId="0" fontId="17" fillId="3" borderId="8" xfId="0" applyFont="1" applyFill="1" applyBorder="1"/>
    <xf numFmtId="0" fontId="17" fillId="3" borderId="8" xfId="0" applyFont="1" applyFill="1" applyBorder="1" applyAlignment="1">
      <alignment horizontal="center"/>
    </xf>
    <xf numFmtId="44" fontId="17" fillId="3" borderId="8" xfId="3" applyFont="1" applyFill="1" applyBorder="1"/>
    <xf numFmtId="165" fontId="17" fillId="3" borderId="9" xfId="3" applyNumberFormat="1" applyFont="1" applyFill="1" applyBorder="1" applyAlignment="1">
      <alignment horizontal="center"/>
    </xf>
    <xf numFmtId="165" fontId="13" fillId="0" borderId="16" xfId="3" applyNumberFormat="1" applyFont="1" applyFill="1" applyBorder="1" applyAlignment="1">
      <alignment horizontal="center"/>
    </xf>
    <xf numFmtId="0" fontId="17" fillId="3" borderId="13" xfId="0" applyFont="1" applyFill="1" applyBorder="1" applyAlignment="1">
      <alignment horizontal="center" vertical="center"/>
    </xf>
    <xf numFmtId="44" fontId="13" fillId="0" borderId="11" xfId="0" applyNumberFormat="1" applyFont="1" applyBorder="1"/>
    <xf numFmtId="165" fontId="13" fillId="0" borderId="12" xfId="3" applyNumberFormat="1" applyFont="1" applyFill="1" applyBorder="1" applyAlignment="1">
      <alignment horizontal="center"/>
    </xf>
    <xf numFmtId="44" fontId="13" fillId="0" borderId="8" xfId="0" applyNumberFormat="1" applyFont="1" applyBorder="1"/>
    <xf numFmtId="165" fontId="13" fillId="0" borderId="9" xfId="3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1" fontId="13" fillId="0" borderId="13" xfId="0" applyNumberFormat="1" applyFont="1" applyBorder="1" applyAlignment="1">
      <alignment horizontal="center"/>
    </xf>
    <xf numFmtId="0" fontId="13" fillId="0" borderId="8" xfId="0" applyFont="1" applyBorder="1"/>
    <xf numFmtId="1" fontId="13" fillId="0" borderId="14" xfId="0" applyNumberFormat="1" applyFont="1" applyBorder="1" applyAlignment="1">
      <alignment horizontal="center"/>
    </xf>
    <xf numFmtId="0" fontId="13" fillId="0" borderId="15" xfId="0" applyFont="1" applyBorder="1"/>
    <xf numFmtId="0" fontId="13" fillId="0" borderId="15" xfId="0" applyFont="1" applyBorder="1" applyAlignment="1">
      <alignment horizontal="center"/>
    </xf>
    <xf numFmtId="44" fontId="13" fillId="0" borderId="15" xfId="3" applyFont="1" applyFill="1" applyBorder="1"/>
    <xf numFmtId="0" fontId="11" fillId="0" borderId="1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44" fontId="13" fillId="0" borderId="8" xfId="3" applyFont="1" applyFill="1" applyBorder="1"/>
    <xf numFmtId="0" fontId="13" fillId="0" borderId="13" xfId="0" applyFont="1" applyBorder="1" applyAlignment="1">
      <alignment horizontal="center"/>
    </xf>
  </cellXfs>
  <cellStyles count="6">
    <cellStyle name="Comma" xfId="1" builtinId="3"/>
    <cellStyle name="Comma 2" xfId="2" xr:uid="{00000000-0005-0000-0000-000001000000}"/>
    <cellStyle name="Currency" xfId="3" builtinId="4"/>
    <cellStyle name="Hyperlink" xfId="4" builtinId="8"/>
    <cellStyle name="Normal" xfId="0" builtinId="0"/>
    <cellStyle name="Percent" xfId="5" builtinId="5"/>
  </cellStyles>
  <dxfs count="11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144146</xdr:colOff>
      <xdr:row>6</xdr:row>
      <xdr:rowOff>150495</xdr:rowOff>
    </xdr:from>
    <xdr:to>
      <xdr:col>1</xdr:col>
      <xdr:colOff>820373</xdr:colOff>
      <xdr:row>7</xdr:row>
      <xdr:rowOff>358592</xdr:rowOff>
    </xdr:to>
    <xdr:pic>
      <xdr:nvPicPr>
        <xdr:cNvPr id="1599" name="Picture 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771" y="1264920"/>
          <a:ext cx="666702" cy="396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</xdr:colOff>
      <xdr:row>3</xdr:row>
      <xdr:rowOff>100965</xdr:rowOff>
    </xdr:from>
    <xdr:to>
      <xdr:col>1</xdr:col>
      <xdr:colOff>876300</xdr:colOff>
      <xdr:row>6</xdr:row>
      <xdr:rowOff>129620</xdr:rowOff>
    </xdr:to>
    <xdr:pic>
      <xdr:nvPicPr>
        <xdr:cNvPr id="1600" name="Picture 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" y="653415"/>
          <a:ext cx="794385" cy="583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showGridLines="0" tabSelected="1" zoomScaleNormal="100" zoomScaleSheetLayoutView="100" zoomScalePageLayoutView="40" workbookViewId="0">
      <selection activeCell="G8" sqref="G8"/>
    </sheetView>
  </sheetViews>
  <sheetFormatPr defaultColWidth="8.88671875" defaultRowHeight="14.4" x14ac:dyDescent="0.3"/>
  <cols>
    <col min="1" max="1" width="7.33203125" style="1" customWidth="1"/>
    <col min="2" max="2" width="16.33203125" style="2" customWidth="1"/>
    <col min="3" max="3" width="73.109375" style="1" customWidth="1"/>
    <col min="4" max="4" width="16.109375" style="2" customWidth="1"/>
    <col min="5" max="5" width="16.109375" style="1" customWidth="1"/>
    <col min="6" max="7" width="15.88671875" style="1" customWidth="1"/>
    <col min="8" max="16384" width="8.88671875" style="1"/>
  </cols>
  <sheetData>
    <row r="1" spans="1:7" x14ac:dyDescent="0.3">
      <c r="C1" s="5"/>
      <c r="D1" s="13"/>
    </row>
    <row r="3" spans="1:7" ht="15" thickBot="1" x14ac:dyDescent="0.35"/>
    <row r="4" spans="1:7" ht="15.6" x14ac:dyDescent="0.3">
      <c r="B4" s="3"/>
      <c r="C4" s="46" t="s">
        <v>0</v>
      </c>
      <c r="D4" s="46"/>
      <c r="E4" s="46"/>
      <c r="F4" s="46"/>
      <c r="G4" s="47"/>
    </row>
    <row r="5" spans="1:7" x14ac:dyDescent="0.3">
      <c r="B5" s="4"/>
      <c r="C5" s="12"/>
      <c r="D5" s="14"/>
      <c r="E5" s="48" t="s">
        <v>47</v>
      </c>
      <c r="F5" s="48"/>
      <c r="G5" s="49"/>
    </row>
    <row r="6" spans="1:7" x14ac:dyDescent="0.3">
      <c r="B6" s="6"/>
      <c r="C6" s="12"/>
      <c r="D6" s="14"/>
      <c r="E6" s="48" t="s">
        <v>1</v>
      </c>
      <c r="F6" s="48"/>
      <c r="G6" s="49"/>
    </row>
    <row r="7" spans="1:7" ht="15" thickBot="1" x14ac:dyDescent="0.35">
      <c r="B7" s="6"/>
      <c r="C7" s="12"/>
      <c r="D7" s="14"/>
      <c r="E7" s="48" t="s">
        <v>46</v>
      </c>
      <c r="F7" s="48"/>
      <c r="G7" s="49"/>
    </row>
    <row r="8" spans="1:7" ht="30" customHeight="1" thickBot="1" x14ac:dyDescent="0.35">
      <c r="B8" s="4"/>
      <c r="C8" s="7"/>
      <c r="D8" s="15"/>
      <c r="F8" s="16" t="s">
        <v>40</v>
      </c>
      <c r="G8" s="8">
        <v>0</v>
      </c>
    </row>
    <row r="9" spans="1:7" ht="15" customHeight="1" thickBot="1" x14ac:dyDescent="0.35">
      <c r="B9" s="4"/>
      <c r="F9" s="9" t="s">
        <v>2</v>
      </c>
      <c r="G9" s="10">
        <f>(100-G8)/100</f>
        <v>1</v>
      </c>
    </row>
    <row r="10" spans="1:7" s="11" customFormat="1" ht="30" customHeight="1" thickBot="1" x14ac:dyDescent="0.35">
      <c r="B10" s="50" t="s">
        <v>3</v>
      </c>
      <c r="C10" s="51" t="s">
        <v>4</v>
      </c>
      <c r="D10" s="51" t="s">
        <v>39</v>
      </c>
      <c r="E10" s="52" t="s">
        <v>5</v>
      </c>
      <c r="F10" s="51" t="s">
        <v>44</v>
      </c>
      <c r="G10" s="53" t="s">
        <v>6</v>
      </c>
    </row>
    <row r="11" spans="1:7" s="11" customFormat="1" x14ac:dyDescent="0.3">
      <c r="A11" s="18"/>
      <c r="B11" s="36">
        <v>950424000</v>
      </c>
      <c r="C11" s="37" t="s">
        <v>7</v>
      </c>
      <c r="D11" s="23">
        <v>77894295106</v>
      </c>
      <c r="E11" s="24">
        <v>1</v>
      </c>
      <c r="F11" s="32">
        <v>1518.51</v>
      </c>
      <c r="G11" s="33">
        <f t="shared" ref="G11:G41" si="0">$G$9*F11</f>
        <v>1518.51</v>
      </c>
    </row>
    <row r="12" spans="1:7" s="2" customFormat="1" x14ac:dyDescent="0.3">
      <c r="B12" s="38">
        <v>950424001</v>
      </c>
      <c r="C12" s="39" t="s">
        <v>8</v>
      </c>
      <c r="D12" s="21">
        <v>77894295106</v>
      </c>
      <c r="E12" s="22">
        <v>1</v>
      </c>
      <c r="F12" s="34">
        <v>697.57</v>
      </c>
      <c r="G12" s="35">
        <f t="shared" si="0"/>
        <v>697.57</v>
      </c>
    </row>
    <row r="13" spans="1:7" s="2" customFormat="1" x14ac:dyDescent="0.3">
      <c r="B13" s="38">
        <v>950410002</v>
      </c>
      <c r="C13" s="39" t="s">
        <v>9</v>
      </c>
      <c r="D13" s="21">
        <v>77894295026</v>
      </c>
      <c r="E13" s="17">
        <v>20</v>
      </c>
      <c r="F13" s="34">
        <v>146.61000000000001</v>
      </c>
      <c r="G13" s="35">
        <f t="shared" si="0"/>
        <v>146.61000000000001</v>
      </c>
    </row>
    <row r="14" spans="1:7" s="2" customFormat="1" x14ac:dyDescent="0.3">
      <c r="B14" s="38">
        <v>950410005</v>
      </c>
      <c r="C14" s="39" t="s">
        <v>10</v>
      </c>
      <c r="D14" s="21">
        <v>77894295026</v>
      </c>
      <c r="E14" s="17">
        <v>20</v>
      </c>
      <c r="F14" s="34">
        <v>146.61000000000001</v>
      </c>
      <c r="G14" s="35">
        <f t="shared" si="0"/>
        <v>146.61000000000001</v>
      </c>
    </row>
    <row r="15" spans="1:7" s="2" customFormat="1" x14ac:dyDescent="0.3">
      <c r="B15" s="38">
        <v>950410007</v>
      </c>
      <c r="C15" s="39" t="s">
        <v>11</v>
      </c>
      <c r="D15" s="21">
        <v>77894295026</v>
      </c>
      <c r="E15" s="17">
        <v>20</v>
      </c>
      <c r="F15" s="34">
        <v>146.61000000000001</v>
      </c>
      <c r="G15" s="35">
        <f t="shared" si="0"/>
        <v>146.61000000000001</v>
      </c>
    </row>
    <row r="16" spans="1:7" s="2" customFormat="1" x14ac:dyDescent="0.3">
      <c r="B16" s="38">
        <v>950410010</v>
      </c>
      <c r="C16" s="39" t="s">
        <v>12</v>
      </c>
      <c r="D16" s="21">
        <v>77894295031</v>
      </c>
      <c r="E16" s="17">
        <v>10</v>
      </c>
      <c r="F16" s="34">
        <v>206.91</v>
      </c>
      <c r="G16" s="35">
        <f t="shared" si="0"/>
        <v>206.91</v>
      </c>
    </row>
    <row r="17" spans="1:7" s="2" customFormat="1" x14ac:dyDescent="0.3">
      <c r="B17" s="40">
        <v>950410076</v>
      </c>
      <c r="C17" s="39" t="s">
        <v>13</v>
      </c>
      <c r="D17" s="21">
        <v>77894295105</v>
      </c>
      <c r="E17" s="17">
        <v>20</v>
      </c>
      <c r="F17" s="34">
        <v>199.81</v>
      </c>
      <c r="G17" s="35">
        <f t="shared" si="0"/>
        <v>199.81</v>
      </c>
    </row>
    <row r="18" spans="1:7" s="2" customFormat="1" x14ac:dyDescent="0.3">
      <c r="B18" s="38">
        <v>950409005</v>
      </c>
      <c r="C18" s="39" t="s">
        <v>14</v>
      </c>
      <c r="D18" s="21">
        <v>77894295026</v>
      </c>
      <c r="E18" s="17">
        <v>10</v>
      </c>
      <c r="F18" s="34">
        <v>124.14</v>
      </c>
      <c r="G18" s="35">
        <f t="shared" si="0"/>
        <v>124.14</v>
      </c>
    </row>
    <row r="19" spans="1:7" s="2" customFormat="1" x14ac:dyDescent="0.3">
      <c r="B19" s="38">
        <v>950404006</v>
      </c>
      <c r="C19" s="39" t="s">
        <v>15</v>
      </c>
      <c r="D19" s="21">
        <v>77894295015</v>
      </c>
      <c r="E19" s="17">
        <v>10</v>
      </c>
      <c r="F19" s="34">
        <v>177.35</v>
      </c>
      <c r="G19" s="35">
        <f t="shared" si="0"/>
        <v>177.35</v>
      </c>
    </row>
    <row r="20" spans="1:7" s="2" customFormat="1" x14ac:dyDescent="0.3">
      <c r="B20" s="40">
        <v>950409007</v>
      </c>
      <c r="C20" s="39" t="s">
        <v>16</v>
      </c>
      <c r="D20" s="21">
        <v>77894295026</v>
      </c>
      <c r="E20" s="17">
        <v>10</v>
      </c>
      <c r="F20" s="34">
        <v>124.14</v>
      </c>
      <c r="G20" s="35">
        <f t="shared" si="0"/>
        <v>124.14</v>
      </c>
    </row>
    <row r="21" spans="1:7" s="2" customFormat="1" x14ac:dyDescent="0.3">
      <c r="B21" s="38">
        <v>950409010</v>
      </c>
      <c r="C21" s="39" t="s">
        <v>17</v>
      </c>
      <c r="D21" s="21">
        <v>77894295026</v>
      </c>
      <c r="E21" s="17">
        <v>10</v>
      </c>
      <c r="F21" s="34">
        <v>195.08</v>
      </c>
      <c r="G21" s="35">
        <f t="shared" si="0"/>
        <v>195.08</v>
      </c>
    </row>
    <row r="22" spans="1:7" x14ac:dyDescent="0.3">
      <c r="B22" s="40">
        <v>950409012</v>
      </c>
      <c r="C22" s="39" t="s">
        <v>18</v>
      </c>
      <c r="D22" s="21">
        <v>77894295026</v>
      </c>
      <c r="E22" s="17">
        <v>10</v>
      </c>
      <c r="F22" s="34">
        <v>295.58</v>
      </c>
      <c r="G22" s="35">
        <f t="shared" si="0"/>
        <v>295.58</v>
      </c>
    </row>
    <row r="23" spans="1:7" x14ac:dyDescent="0.3">
      <c r="A23" s="18"/>
      <c r="B23" s="38">
        <v>950409076</v>
      </c>
      <c r="C23" s="39" t="s">
        <v>19</v>
      </c>
      <c r="D23" s="21">
        <v>77894295026</v>
      </c>
      <c r="E23" s="17">
        <v>10</v>
      </c>
      <c r="F23" s="34">
        <v>178.91</v>
      </c>
      <c r="G23" s="35">
        <f t="shared" si="0"/>
        <v>178.91</v>
      </c>
    </row>
    <row r="24" spans="1:7" x14ac:dyDescent="0.3">
      <c r="A24" s="25" t="s">
        <v>43</v>
      </c>
      <c r="B24" s="31">
        <v>950409098</v>
      </c>
      <c r="C24" s="26" t="s">
        <v>45</v>
      </c>
      <c r="D24" s="27">
        <v>77894295143</v>
      </c>
      <c r="E24" s="19">
        <v>1</v>
      </c>
      <c r="F24" s="28">
        <v>72.5</v>
      </c>
      <c r="G24" s="29">
        <f>$G$9*F24</f>
        <v>72.5</v>
      </c>
    </row>
    <row r="25" spans="1:7" x14ac:dyDescent="0.3">
      <c r="B25" s="38">
        <v>952402005</v>
      </c>
      <c r="C25" s="39" t="s">
        <v>20</v>
      </c>
      <c r="D25" s="21">
        <v>77894295159</v>
      </c>
      <c r="E25" s="17">
        <v>20</v>
      </c>
      <c r="F25" s="34">
        <v>151.34</v>
      </c>
      <c r="G25" s="35">
        <f t="shared" si="0"/>
        <v>151.34</v>
      </c>
    </row>
    <row r="26" spans="1:7" x14ac:dyDescent="0.3">
      <c r="B26" s="40">
        <v>952402007</v>
      </c>
      <c r="C26" s="39" t="s">
        <v>21</v>
      </c>
      <c r="D26" s="21">
        <v>77894295159</v>
      </c>
      <c r="E26" s="17">
        <v>20</v>
      </c>
      <c r="F26" s="34">
        <v>154.88</v>
      </c>
      <c r="G26" s="35">
        <f t="shared" si="0"/>
        <v>154.88</v>
      </c>
    </row>
    <row r="27" spans="1:7" x14ac:dyDescent="0.3">
      <c r="B27" s="38">
        <v>952402010</v>
      </c>
      <c r="C27" s="39" t="s">
        <v>22</v>
      </c>
      <c r="D27" s="21">
        <v>77894295159</v>
      </c>
      <c r="E27" s="17">
        <v>10</v>
      </c>
      <c r="F27" s="34">
        <v>206.91</v>
      </c>
      <c r="G27" s="35">
        <f t="shared" si="0"/>
        <v>206.91</v>
      </c>
    </row>
    <row r="28" spans="1:7" x14ac:dyDescent="0.3">
      <c r="A28" s="18"/>
      <c r="B28" s="38">
        <v>952405000</v>
      </c>
      <c r="C28" s="39" t="s">
        <v>23</v>
      </c>
      <c r="D28" s="21">
        <v>77894295159</v>
      </c>
      <c r="E28" s="17">
        <v>10</v>
      </c>
      <c r="F28" s="34">
        <v>154.37</v>
      </c>
      <c r="G28" s="35">
        <f t="shared" si="0"/>
        <v>154.37</v>
      </c>
    </row>
    <row r="29" spans="1:7" x14ac:dyDescent="0.3">
      <c r="A29" s="18"/>
      <c r="B29" s="38">
        <v>952405007</v>
      </c>
      <c r="C29" s="39" t="s">
        <v>24</v>
      </c>
      <c r="D29" s="21">
        <v>77894295159</v>
      </c>
      <c r="E29" s="17">
        <v>10</v>
      </c>
      <c r="F29" s="34">
        <v>159.75</v>
      </c>
      <c r="G29" s="35">
        <f t="shared" si="0"/>
        <v>159.75</v>
      </c>
    </row>
    <row r="30" spans="1:7" x14ac:dyDescent="0.3">
      <c r="B30" s="38">
        <v>952405010</v>
      </c>
      <c r="C30" s="39" t="s">
        <v>25</v>
      </c>
      <c r="D30" s="21">
        <v>77894295159</v>
      </c>
      <c r="E30" s="17">
        <v>10</v>
      </c>
      <c r="F30" s="34">
        <v>195.08</v>
      </c>
      <c r="G30" s="35">
        <f t="shared" si="0"/>
        <v>195.08</v>
      </c>
    </row>
    <row r="31" spans="1:7" x14ac:dyDescent="0.3">
      <c r="B31" s="38">
        <v>952405076</v>
      </c>
      <c r="C31" s="39" t="s">
        <v>26</v>
      </c>
      <c r="D31" s="21">
        <v>77894295159</v>
      </c>
      <c r="E31" s="17">
        <v>10</v>
      </c>
      <c r="F31" s="34">
        <v>206.91</v>
      </c>
      <c r="G31" s="35">
        <f t="shared" si="0"/>
        <v>206.91</v>
      </c>
    </row>
    <row r="32" spans="1:7" x14ac:dyDescent="0.3">
      <c r="A32" s="18"/>
      <c r="B32" s="38">
        <v>950411000</v>
      </c>
      <c r="C32" s="39" t="s">
        <v>27</v>
      </c>
      <c r="D32" s="21">
        <v>77894295105</v>
      </c>
      <c r="E32" s="22">
        <v>1</v>
      </c>
      <c r="F32" s="34">
        <v>18.670000000000002</v>
      </c>
      <c r="G32" s="35">
        <f t="shared" si="0"/>
        <v>18.670000000000002</v>
      </c>
    </row>
    <row r="33" spans="1:7" x14ac:dyDescent="0.3">
      <c r="A33" s="18"/>
      <c r="B33" s="38">
        <v>950411001</v>
      </c>
      <c r="C33" s="39" t="s">
        <v>28</v>
      </c>
      <c r="D33" s="21">
        <v>77894295105</v>
      </c>
      <c r="E33" s="22">
        <v>1</v>
      </c>
      <c r="F33" s="34">
        <v>177.35</v>
      </c>
      <c r="G33" s="35">
        <f t="shared" si="0"/>
        <v>177.35</v>
      </c>
    </row>
    <row r="34" spans="1:7" x14ac:dyDescent="0.3">
      <c r="A34" s="18"/>
      <c r="B34" s="40">
        <v>950411003</v>
      </c>
      <c r="C34" s="39" t="s">
        <v>29</v>
      </c>
      <c r="D34" s="21">
        <v>77894295105</v>
      </c>
      <c r="E34" s="22">
        <v>1</v>
      </c>
      <c r="F34" s="34">
        <v>88.67</v>
      </c>
      <c r="G34" s="35">
        <f t="shared" si="0"/>
        <v>88.67</v>
      </c>
    </row>
    <row r="35" spans="1:7" x14ac:dyDescent="0.3">
      <c r="A35" s="18"/>
      <c r="B35" s="38">
        <v>950411002</v>
      </c>
      <c r="C35" s="39" t="s">
        <v>30</v>
      </c>
      <c r="D35" s="21">
        <v>77894295105</v>
      </c>
      <c r="E35" s="22">
        <v>1</v>
      </c>
      <c r="F35" s="34">
        <v>23.61</v>
      </c>
      <c r="G35" s="35">
        <f t="shared" si="0"/>
        <v>23.61</v>
      </c>
    </row>
    <row r="36" spans="1:7" x14ac:dyDescent="0.3">
      <c r="B36" s="38" t="s">
        <v>31</v>
      </c>
      <c r="C36" s="39" t="s">
        <v>32</v>
      </c>
      <c r="D36" s="21">
        <v>77894295160</v>
      </c>
      <c r="E36" s="22">
        <v>1</v>
      </c>
      <c r="F36" s="34">
        <v>9.6300000000000008</v>
      </c>
      <c r="G36" s="35">
        <f t="shared" si="0"/>
        <v>9.6300000000000008</v>
      </c>
    </row>
    <row r="37" spans="1:7" x14ac:dyDescent="0.3">
      <c r="B37" s="40" t="s">
        <v>33</v>
      </c>
      <c r="C37" s="39" t="s">
        <v>34</v>
      </c>
      <c r="D37" s="21">
        <v>77894295161</v>
      </c>
      <c r="E37" s="22">
        <v>1</v>
      </c>
      <c r="F37" s="34">
        <v>6.42</v>
      </c>
      <c r="G37" s="35">
        <f t="shared" si="0"/>
        <v>6.42</v>
      </c>
    </row>
    <row r="38" spans="1:7" x14ac:dyDescent="0.3">
      <c r="B38" s="40" t="s">
        <v>35</v>
      </c>
      <c r="C38" s="41" t="s">
        <v>36</v>
      </c>
      <c r="D38" s="21">
        <v>77894295162</v>
      </c>
      <c r="E38" s="22">
        <v>1</v>
      </c>
      <c r="F38" s="34">
        <v>9.6300000000000008</v>
      </c>
      <c r="G38" s="35">
        <f t="shared" si="0"/>
        <v>9.6300000000000008</v>
      </c>
    </row>
    <row r="39" spans="1:7" x14ac:dyDescent="0.3">
      <c r="B39" s="55" t="s">
        <v>37</v>
      </c>
      <c r="C39" s="41" t="s">
        <v>38</v>
      </c>
      <c r="D39" s="21">
        <v>77894295163</v>
      </c>
      <c r="E39" s="22">
        <v>1</v>
      </c>
      <c r="F39" s="34">
        <v>6.42</v>
      </c>
      <c r="G39" s="35">
        <f t="shared" si="0"/>
        <v>6.42</v>
      </c>
    </row>
    <row r="40" spans="1:7" x14ac:dyDescent="0.3">
      <c r="A40" s="20"/>
      <c r="B40" s="40">
        <v>953002000</v>
      </c>
      <c r="C40" s="41" t="s">
        <v>41</v>
      </c>
      <c r="D40" s="22">
        <v>77894295164</v>
      </c>
      <c r="E40" s="22">
        <v>20</v>
      </c>
      <c r="F40" s="54">
        <v>33.25</v>
      </c>
      <c r="G40" s="35">
        <f t="shared" si="0"/>
        <v>33.25</v>
      </c>
    </row>
    <row r="41" spans="1:7" ht="15" thickBot="1" x14ac:dyDescent="0.35">
      <c r="A41" s="20"/>
      <c r="B41" s="42">
        <v>953007000</v>
      </c>
      <c r="C41" s="43" t="s">
        <v>42</v>
      </c>
      <c r="D41" s="44">
        <v>77894295165</v>
      </c>
      <c r="E41" s="44">
        <v>15</v>
      </c>
      <c r="F41" s="45">
        <v>56.14</v>
      </c>
      <c r="G41" s="30">
        <f t="shared" si="0"/>
        <v>56.14</v>
      </c>
    </row>
  </sheetData>
  <mergeCells count="4">
    <mergeCell ref="C4:G4"/>
    <mergeCell ref="E6:G6"/>
    <mergeCell ref="E7:G7"/>
    <mergeCell ref="E5:G5"/>
  </mergeCells>
  <conditionalFormatting sqref="C24">
    <cfRule type="containsText" dxfId="10" priority="1" operator="containsText" text="HCM">
      <formula>NOT(ISERROR(SEARCH("HCM",C24)))</formula>
    </cfRule>
    <cfRule type="containsText" dxfId="9" priority="2" operator="containsText" text="HCM">
      <formula>NOT(ISERROR(SEARCH("HCM",C24)))</formula>
    </cfRule>
    <cfRule type="containsText" dxfId="8" priority="3" operator="containsText" text="SS">
      <formula>NOT(ISERROR(SEARCH("SS",C24)))</formula>
    </cfRule>
  </conditionalFormatting>
  <conditionalFormatting sqref="D11">
    <cfRule type="containsText" dxfId="7" priority="8" operator="containsText" text="HCM">
      <formula>NOT(ISERROR(SEARCH("HCM",D11)))</formula>
    </cfRule>
    <cfRule type="containsText" dxfId="6" priority="9" operator="containsText" text="HCM">
      <formula>NOT(ISERROR(SEARCH("HCM",D11)))</formula>
    </cfRule>
  </conditionalFormatting>
  <conditionalFormatting sqref="D11:D23">
    <cfRule type="containsText" dxfId="5" priority="10" operator="containsText" text="SS">
      <formula>NOT(ISERROR(SEARCH("SS",D11)))</formula>
    </cfRule>
  </conditionalFormatting>
  <conditionalFormatting sqref="D12:D23">
    <cfRule type="containsText" dxfId="4" priority="26" operator="containsText" text="HCM">
      <formula>NOT(ISERROR(SEARCH("HCM",D12)))</formula>
    </cfRule>
    <cfRule type="containsText" dxfId="3" priority="27" operator="containsText" text="HCM">
      <formula>NOT(ISERROR(SEARCH("HCM",D12)))</formula>
    </cfRule>
  </conditionalFormatting>
  <conditionalFormatting sqref="D24:D39">
    <cfRule type="containsText" dxfId="2" priority="4" operator="containsText" text="SS">
      <formula>NOT(ISERROR(SEARCH("SS",D24)))</formula>
    </cfRule>
    <cfRule type="containsText" dxfId="1" priority="5" operator="containsText" text="HCM">
      <formula>NOT(ISERROR(SEARCH("HCM",D24)))</formula>
    </cfRule>
    <cfRule type="containsText" dxfId="0" priority="6" operator="containsText" text="HCM">
      <formula>NOT(ISERROR(SEARCH("HCM",D24)))</formula>
    </cfRule>
  </conditionalFormatting>
  <pageMargins left="0.25" right="0.25" top="0.75" bottom="0.75" header="0.3" footer="0.3"/>
  <pageSetup scale="63" fitToHeight="0" orientation="portrait" r:id="rId1"/>
  <headerFooter>
    <oddFooter>&amp;L&amp;10PEX TOOLS &amp; ACCESSORIES&amp;C&amp;10PEXT 2-24&amp;R&amp;10Page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7" ma:contentTypeDescription="Create a new document." ma:contentTypeScope="" ma:versionID="e578040c764b507d7f7710e8e95d0a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e2befb7a4472b6e2744e6cd5d4600dc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E02FF4-2A0F-4927-9972-199F00041024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f14f2cb6-2691-4d9a-8abb-e1165d95c8a9"/>
    <ds:schemaRef ds:uri="3c2dcf18-2759-4e3f-869c-9d5bef25fd5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01F91A-622C-4A63-A7D9-E4ED454767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D3A746-3C91-49F7-B5BD-B7FD1DD05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PEX TOOLS</vt:lpstr>
      <vt:lpstr>'PEX TOOLS'!Print_Area</vt:lpstr>
      <vt:lpstr>'PEX TOOLS'!Print_Titles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2024-03-26T18:46:21Z</cp:lastPrinted>
  <dcterms:created xsi:type="dcterms:W3CDTF">2015-06-18T16:45:11Z</dcterms:created>
  <dcterms:modified xsi:type="dcterms:W3CDTF">2024-03-26T18:50:33Z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